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75" yWindow="405" windowWidth="27390" windowHeight="12495"/>
  </bookViews>
  <sheets>
    <sheet name="ROZKLAD" sheetId="2" r:id="rId1"/>
  </sheets>
  <calcPr calcId="125725" calcOnSave="0"/>
</workbook>
</file>

<file path=xl/calcChain.xml><?xml version="1.0" encoding="utf-8"?>
<calcChain xmlns="http://schemas.openxmlformats.org/spreadsheetml/2006/main">
  <c r="F50" i="2"/>
  <c r="F28"/>
  <c r="F32"/>
  <c r="F33" s="1"/>
  <c r="F22"/>
  <c r="A50"/>
  <c r="A41"/>
  <c r="F37"/>
  <c r="A37"/>
  <c r="A33"/>
  <c r="F15"/>
  <c r="A15"/>
  <c r="F29"/>
  <c r="A29"/>
  <c r="F25"/>
  <c r="A25"/>
  <c r="A8"/>
  <c r="F8"/>
  <c r="F41" l="1"/>
  <c r="F53" s="1"/>
  <c r="F55" s="1"/>
  <c r="F56" l="1"/>
  <c r="F57" s="1"/>
</calcChain>
</file>

<file path=xl/sharedStrings.xml><?xml version="1.0" encoding="utf-8"?>
<sst xmlns="http://schemas.openxmlformats.org/spreadsheetml/2006/main" count="34" uniqueCount="31">
  <si>
    <t>m3</t>
  </si>
  <si>
    <t>CELKEM</t>
  </si>
  <si>
    <t>II/416 Hostěrádky, most ev. č. 416-006</t>
  </si>
  <si>
    <t>Podklady a průzkumy</t>
  </si>
  <si>
    <t>SO 001</t>
  </si>
  <si>
    <t>Demolice mostu ev.č. 416-006</t>
  </si>
  <si>
    <t>Demontáž lávky pro pěší</t>
  </si>
  <si>
    <t>Stavební náklady</t>
  </si>
  <si>
    <t>SO 101</t>
  </si>
  <si>
    <t>Propočet nákladů stavby</t>
  </si>
  <si>
    <t>Příprava</t>
  </si>
  <si>
    <t>Projektová dokumentace a inženýrská činnost</t>
  </si>
  <si>
    <t>Silnice II/416</t>
  </si>
  <si>
    <t>Most ev.č.416-006</t>
  </si>
  <si>
    <t>SO 201</t>
  </si>
  <si>
    <t>Sloup MR</t>
  </si>
  <si>
    <t>SO 401</t>
  </si>
  <si>
    <t>Nestavební náklady</t>
  </si>
  <si>
    <t>Poplatky za skládku</t>
  </si>
  <si>
    <t>jednotk.c.</t>
  </si>
  <si>
    <t>m2</t>
  </si>
  <si>
    <t>demontáž a zpětná montáž do nového základu</t>
  </si>
  <si>
    <t>REZERVA 10%</t>
  </si>
  <si>
    <t>CELKEM BEZ REZERVY</t>
  </si>
  <si>
    <t>DPH 21%</t>
  </si>
  <si>
    <t>CELKEM VČETNĚ DPH</t>
  </si>
  <si>
    <t>Dopravně inženýrská opatření</t>
  </si>
  <si>
    <t>demontáž a uložení dle pokynů obce, investice obce</t>
  </si>
  <si>
    <t>Zaměření situace, IGP, ČHMÚ, Hydrotech. výpočet</t>
  </si>
  <si>
    <t>Oprava objízdné trasy</t>
  </si>
  <si>
    <t>DSPS, ML, 1HMP, AD a TDI, BOZP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</si>
</sst>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11"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9" fillId="0" borderId="0"/>
  </cellStyleXfs>
  <cellXfs count="10">
    <xf numFmtId="0" fontId="0" fillId="0" borderId="0" xfId="0"/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44" fontId="0" fillId="0" borderId="0" xfId="0" applyNumberFormat="1"/>
    <xf numFmtId="44" fontId="6" fillId="0" borderId="0" xfId="0" applyNumberFormat="1" applyFont="1"/>
    <xf numFmtId="0" fontId="10" fillId="0" borderId="0" xfId="0" applyFont="1"/>
    <xf numFmtId="44" fontId="10" fillId="0" borderId="0" xfId="0" applyNumberFormat="1" applyFont="1"/>
    <xf numFmtId="44" fontId="0" fillId="0" borderId="0" xfId="0" applyNumberFormat="1" applyFont="1"/>
    <xf numFmtId="0" fontId="7" fillId="0" borderId="0" xfId="0" applyFont="1"/>
  </cellXfs>
  <cellStyles count="12">
    <cellStyle name="normální" xfId="0" builtinId="0"/>
    <cellStyle name="normální 2" xfId="1"/>
    <cellStyle name="normální 2 2" xfId="5"/>
    <cellStyle name="normální 3" xfId="2"/>
    <cellStyle name="normální 3 2" xfId="4"/>
    <cellStyle name="normální 3 2 2" xfId="8"/>
    <cellStyle name="normální 3 3" xfId="9"/>
    <cellStyle name="normální 3 4" xfId="7"/>
    <cellStyle name="normální 4" xfId="3"/>
    <cellStyle name="normální 5" xfId="10"/>
    <cellStyle name="normální 6" xfId="6"/>
    <cellStyle name="normální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57"/>
  <sheetViews>
    <sheetView tabSelected="1" workbookViewId="0">
      <selection activeCell="F41" sqref="F41"/>
    </sheetView>
  </sheetViews>
  <sheetFormatPr defaultRowHeight="12.75"/>
  <cols>
    <col min="1" max="1" width="40.28515625" bestFit="1" customWidth="1"/>
    <col min="3" max="3" width="13.28515625" bestFit="1" customWidth="1"/>
    <col min="5" max="5" width="13.140625" customWidth="1"/>
    <col min="6" max="6" width="19.85546875" bestFit="1" customWidth="1"/>
  </cols>
  <sheetData>
    <row r="1" spans="1:6" ht="18">
      <c r="A1" s="1" t="s">
        <v>2</v>
      </c>
    </row>
    <row r="2" spans="1:6" ht="18">
      <c r="A2" s="1" t="s">
        <v>9</v>
      </c>
    </row>
    <row r="4" spans="1:6" ht="15.75">
      <c r="A4" s="6" t="s">
        <v>3</v>
      </c>
    </row>
    <row r="6" spans="1:6">
      <c r="A6" t="s">
        <v>28</v>
      </c>
      <c r="F6" s="4">
        <v>50000</v>
      </c>
    </row>
    <row r="8" spans="1:6" ht="15.75">
      <c r="A8" s="6" t="str">
        <f>A4</f>
        <v>Podklady a průzkumy</v>
      </c>
      <c r="F8" s="7">
        <f>SUM(F6:F7)</f>
        <v>50000</v>
      </c>
    </row>
    <row r="9" spans="1:6">
      <c r="A9" s="2"/>
      <c r="F9" s="5"/>
    </row>
    <row r="10" spans="1:6">
      <c r="F10" s="5"/>
    </row>
    <row r="11" spans="1:6" ht="15.75">
      <c r="A11" s="6" t="s">
        <v>10</v>
      </c>
      <c r="F11" s="5"/>
    </row>
    <row r="12" spans="1:6">
      <c r="A12" s="2"/>
      <c r="F12" s="5"/>
    </row>
    <row r="13" spans="1:6">
      <c r="A13" t="s">
        <v>11</v>
      </c>
      <c r="F13" s="4">
        <v>250000</v>
      </c>
    </row>
    <row r="14" spans="1:6">
      <c r="A14" s="2"/>
      <c r="F14" s="5"/>
    </row>
    <row r="15" spans="1:6" ht="15.75">
      <c r="A15" s="6" t="str">
        <f>A11</f>
        <v>Příprava</v>
      </c>
      <c r="F15" s="7">
        <f>SUM(F13:F13)</f>
        <v>250000</v>
      </c>
    </row>
    <row r="16" spans="1:6">
      <c r="A16" s="2"/>
      <c r="F16" s="5"/>
    </row>
    <row r="17" spans="1:6">
      <c r="A17" s="2"/>
      <c r="F17" s="5"/>
    </row>
    <row r="18" spans="1:6" ht="15.75">
      <c r="A18" s="6" t="s">
        <v>7</v>
      </c>
      <c r="F18" s="5"/>
    </row>
    <row r="20" spans="1:6">
      <c r="A20" s="2" t="s">
        <v>4</v>
      </c>
    </row>
    <row r="21" spans="1:6">
      <c r="A21" s="2"/>
      <c r="B21" s="3" t="s">
        <v>0</v>
      </c>
      <c r="C21" s="3" t="s">
        <v>19</v>
      </c>
    </row>
    <row r="22" spans="1:6">
      <c r="A22" t="s">
        <v>5</v>
      </c>
      <c r="B22" s="3">
        <v>70</v>
      </c>
      <c r="C22" s="4">
        <v>4500</v>
      </c>
      <c r="F22" s="4">
        <f>B22*C22</f>
        <v>315000</v>
      </c>
    </row>
    <row r="23" spans="1:6">
      <c r="A23" t="s">
        <v>6</v>
      </c>
      <c r="B23" t="s">
        <v>27</v>
      </c>
      <c r="F23" s="4">
        <v>30000</v>
      </c>
    </row>
    <row r="25" spans="1:6">
      <c r="A25" s="2" t="str">
        <f>A20</f>
        <v>SO 001</v>
      </c>
      <c r="F25" s="5">
        <f>SUM(F22:F23)</f>
        <v>345000</v>
      </c>
    </row>
    <row r="27" spans="1:6">
      <c r="A27" s="2" t="s">
        <v>8</v>
      </c>
      <c r="B27" s="3" t="s">
        <v>20</v>
      </c>
      <c r="C27" s="3" t="s">
        <v>19</v>
      </c>
    </row>
    <row r="28" spans="1:6">
      <c r="A28" t="s">
        <v>12</v>
      </c>
      <c r="B28" s="3">
        <v>380</v>
      </c>
      <c r="C28" s="4">
        <v>2250</v>
      </c>
      <c r="F28" s="8">
        <f>B28*C28</f>
        <v>855000</v>
      </c>
    </row>
    <row r="29" spans="1:6">
      <c r="A29" s="2" t="str">
        <f>A27</f>
        <v>SO 101</v>
      </c>
      <c r="F29" s="5">
        <f>SUM(F28:F28)</f>
        <v>855000</v>
      </c>
    </row>
    <row r="31" spans="1:6">
      <c r="A31" s="2" t="s">
        <v>14</v>
      </c>
      <c r="B31" s="3" t="s">
        <v>20</v>
      </c>
      <c r="C31" s="3" t="s">
        <v>19</v>
      </c>
    </row>
    <row r="32" spans="1:6">
      <c r="A32" t="s">
        <v>13</v>
      </c>
      <c r="B32" s="3">
        <v>80</v>
      </c>
      <c r="C32" s="4">
        <v>55000</v>
      </c>
      <c r="F32" s="8">
        <f>B32*C32</f>
        <v>4400000</v>
      </c>
    </row>
    <row r="33" spans="1:6">
      <c r="A33" s="2" t="str">
        <f>A31</f>
        <v>SO 201</v>
      </c>
      <c r="F33" s="5">
        <f>SUM(F32:F32)</f>
        <v>4400000</v>
      </c>
    </row>
    <row r="35" spans="1:6">
      <c r="A35" s="2" t="s">
        <v>16</v>
      </c>
    </row>
    <row r="36" spans="1:6">
      <c r="A36" t="s">
        <v>15</v>
      </c>
      <c r="B36" t="s">
        <v>21</v>
      </c>
      <c r="F36" s="4">
        <v>30000</v>
      </c>
    </row>
    <row r="37" spans="1:6">
      <c r="A37" s="2" t="str">
        <f>A35</f>
        <v>SO 401</v>
      </c>
      <c r="F37" s="5">
        <f>SUM(F36:F36)</f>
        <v>30000</v>
      </c>
    </row>
    <row r="39" spans="1:6">
      <c r="A39" s="2" t="s">
        <v>29</v>
      </c>
      <c r="F39" s="5">
        <v>780000</v>
      </c>
    </row>
    <row r="41" spans="1:6" ht="15.75">
      <c r="A41" s="6" t="str">
        <f>A18</f>
        <v>Stavební náklady</v>
      </c>
      <c r="F41" s="7">
        <f>F25+F29+F33+F37+F39</f>
        <v>6410000</v>
      </c>
    </row>
    <row r="44" spans="1:6" ht="15.75">
      <c r="A44" s="6" t="s">
        <v>17</v>
      </c>
    </row>
    <row r="45" spans="1:6" ht="15.75">
      <c r="A45" s="6"/>
    </row>
    <row r="46" spans="1:6">
      <c r="A46" t="s">
        <v>26</v>
      </c>
      <c r="F46" s="4">
        <v>50000</v>
      </c>
    </row>
    <row r="47" spans="1:6">
      <c r="A47" t="s">
        <v>18</v>
      </c>
      <c r="F47" s="4">
        <v>150000</v>
      </c>
    </row>
    <row r="48" spans="1:6">
      <c r="A48" t="s">
        <v>30</v>
      </c>
      <c r="F48" s="4">
        <v>180000</v>
      </c>
    </row>
    <row r="50" spans="1:6" ht="15.75">
      <c r="A50" s="6" t="str">
        <f>A44</f>
        <v>Nestavební náklady</v>
      </c>
      <c r="F50" s="7">
        <f>SUM(F46:F48)</f>
        <v>380000</v>
      </c>
    </row>
    <row r="53" spans="1:6" ht="15.75">
      <c r="A53" s="9" t="s">
        <v>23</v>
      </c>
      <c r="F53" s="7">
        <f>F8+F15+F41+F50</f>
        <v>7090000</v>
      </c>
    </row>
    <row r="54" spans="1:6" ht="15.75">
      <c r="A54" s="9" t="s">
        <v>22</v>
      </c>
      <c r="F54" s="7">
        <v>710000</v>
      </c>
    </row>
    <row r="55" spans="1:6" ht="15.75">
      <c r="A55" s="9" t="s">
        <v>1</v>
      </c>
      <c r="F55" s="7">
        <f>F53+F54</f>
        <v>7800000</v>
      </c>
    </row>
    <row r="56" spans="1:6" ht="15.75">
      <c r="A56" s="9" t="s">
        <v>24</v>
      </c>
      <c r="F56" s="7">
        <f>F55*0.21</f>
        <v>1638000</v>
      </c>
    </row>
    <row r="57" spans="1:6" ht="15.75">
      <c r="A57" s="9" t="s">
        <v>25</v>
      </c>
      <c r="F57" s="7">
        <f>SUM(F55:F56)</f>
        <v>9438000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ROZKLAD</vt:lpstr>
    </vt:vector>
  </TitlesOfParts>
  <Company>Skanska DS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Čadová Vladimíra</dc:creator>
  <cp:lastModifiedBy>jiri.srubar</cp:lastModifiedBy>
  <cp:lastPrinted>2013-02-06T16:12:28Z</cp:lastPrinted>
  <dcterms:created xsi:type="dcterms:W3CDTF">2005-11-25T14:06:15Z</dcterms:created>
  <dcterms:modified xsi:type="dcterms:W3CDTF">2013-02-13T07:31:08Z</dcterms:modified>
</cp:coreProperties>
</file>